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СМЕТА" sheetId="1" r:id="rId1"/>
  </sheets>
  <definedNames>
    <definedName name="_xlnm.Print_Area" localSheetId="0">'СМЕТА'!$E$4:$Q$40</definedName>
  </definedNames>
  <calcPr fullCalcOnLoad="1"/>
</workbook>
</file>

<file path=xl/sharedStrings.xml><?xml version="1.0" encoding="utf-8"?>
<sst xmlns="http://schemas.openxmlformats.org/spreadsheetml/2006/main" count="67" uniqueCount="46">
  <si>
    <t>ремонт Аванесова, 44</t>
  </si>
  <si>
    <t>объем</t>
  </si>
  <si>
    <t>цена за ед</t>
  </si>
  <si>
    <t>сумма</t>
  </si>
  <si>
    <t>Примечания</t>
  </si>
  <si>
    <t>линолеум</t>
  </si>
  <si>
    <t>м2</t>
  </si>
  <si>
    <t>коммерческий невозгораемый</t>
  </si>
  <si>
    <t>ДСП</t>
  </si>
  <si>
    <t>ДВП</t>
  </si>
  <si>
    <t>потолок Армстронг</t>
  </si>
  <si>
    <t>п/рейка 28х85</t>
  </si>
  <si>
    <t>двери 60 см</t>
  </si>
  <si>
    <t>шт</t>
  </si>
  <si>
    <t>кг</t>
  </si>
  <si>
    <t>краса глянц белая</t>
  </si>
  <si>
    <t>краска половая</t>
  </si>
  <si>
    <t>прочие строй мат</t>
  </si>
  <si>
    <t>светильники</t>
  </si>
  <si>
    <t>Программа энергосбережения</t>
  </si>
  <si>
    <t>ИТОГО</t>
  </si>
  <si>
    <t>ремонт Аванесова, 134</t>
  </si>
  <si>
    <t>краска в/э</t>
  </si>
  <si>
    <t>краска мат</t>
  </si>
  <si>
    <t>Хознужды и развитие МТБ</t>
  </si>
  <si>
    <t>Обслуживание оргтехники</t>
  </si>
  <si>
    <t>Заправка картриждей, запчасти, ремонт</t>
  </si>
  <si>
    <t>Автомобиль</t>
  </si>
  <si>
    <t>Медицинские кабинеты</t>
  </si>
  <si>
    <t>Канцтовары</t>
  </si>
  <si>
    <t>10 пачек по 137 руб на 5 четв</t>
  </si>
  <si>
    <t>ИТОГО по смете</t>
  </si>
  <si>
    <t>Смета расходов внебюджетных средств МОУ "Лицей №2"</t>
  </si>
  <si>
    <t>Утверждена на заседании Управляющего Совета  МОУ "Лицей №2" 08.10.2010 г.</t>
  </si>
  <si>
    <t>прочие строй материалы</t>
  </si>
  <si>
    <t>страховка, техосмотр, запчасти, бензин</t>
  </si>
  <si>
    <t>оборудование, медикаменты</t>
  </si>
  <si>
    <t>СМС, предписания,нагл пособия, оргтехника, доски, мел, инвентарь(лопаты, грабли, метлы, шланги, лейки, газонокосилка и т.д.), стекло</t>
  </si>
  <si>
    <t>штукатурка, шпатлевка, цемент и т.п.</t>
  </si>
  <si>
    <t>краска масл матовая</t>
  </si>
  <si>
    <t>коридор 2 этажа</t>
  </si>
  <si>
    <t>актовый зал</t>
  </si>
  <si>
    <t>панели</t>
  </si>
  <si>
    <t>окна, подоконники, двери</t>
  </si>
  <si>
    <t>остальные объекты</t>
  </si>
  <si>
    <t>Начальная, средняя и старшая школа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</si>
</sst>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80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80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80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80" fontId="0" fillId="5" borderId="1" xfId="0" applyNumberFormat="1" applyFill="1" applyBorder="1" applyAlignment="1">
      <alignment/>
    </xf>
    <xf numFmtId="0" fontId="0" fillId="6" borderId="0" xfId="0" applyFill="1" applyAlignment="1">
      <alignment horizontal="right"/>
    </xf>
    <xf numFmtId="180" fontId="4" fillId="6" borderId="0" xfId="0" applyNumberFormat="1" applyFont="1" applyFill="1" applyAlignment="1">
      <alignment/>
    </xf>
    <xf numFmtId="0" fontId="0" fillId="0" borderId="7" xfId="0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/>
    </xf>
    <xf numFmtId="180" fontId="0" fillId="7" borderId="1" xfId="0" applyNumberForma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180" fontId="0" fillId="7" borderId="1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80" fontId="4" fillId="7" borderId="1" xfId="0" applyNumberFormat="1" applyFont="1" applyFill="1" applyBorder="1" applyAlignment="1">
      <alignment/>
    </xf>
    <xf numFmtId="180" fontId="4" fillId="5" borderId="1" xfId="0" applyNumberFormat="1" applyFont="1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80" fontId="4" fillId="4" borderId="1" xfId="0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P40"/>
  <sheetViews>
    <sheetView tabSelected="1" view="pageBreakPreview" zoomScaleSheetLayoutView="100" workbookViewId="0" topLeftCell="A4">
      <selection activeCell="R16" sqref="R16"/>
    </sheetView>
  </sheetViews>
  <sheetFormatPr defaultColWidth="9.140625" defaultRowHeight="12.75"/>
  <cols>
    <col min="4" max="4" width="8.7109375" style="0" customWidth="1"/>
    <col min="5" max="5" width="19.7109375" style="0" customWidth="1"/>
    <col min="6" max="6" width="34.57421875" style="0" customWidth="1"/>
    <col min="8" max="8" width="3.7109375" style="0" customWidth="1"/>
    <col min="9" max="9" width="11.140625" style="0" customWidth="1"/>
    <col min="10" max="10" width="11.8515625" style="4" bestFit="1" customWidth="1"/>
    <col min="12" max="12" width="9.7109375" style="0" bestFit="1" customWidth="1"/>
    <col min="14" max="14" width="15.7109375" style="0" customWidth="1"/>
    <col min="15" max="15" width="9.140625" style="0" hidden="1" customWidth="1"/>
    <col min="16" max="16" width="17.57421875" style="0" hidden="1" customWidth="1"/>
  </cols>
  <sheetData>
    <row r="4" spans="6:12" ht="12.75">
      <c r="F4" s="9" t="s">
        <v>32</v>
      </c>
      <c r="G4" s="9"/>
      <c r="H4" s="9"/>
      <c r="I4" s="9"/>
      <c r="J4" s="9"/>
      <c r="K4" s="9"/>
      <c r="L4" s="9"/>
    </row>
    <row r="5" spans="6:12" ht="12.75">
      <c r="F5" s="9"/>
      <c r="G5" s="9"/>
      <c r="H5" s="9"/>
      <c r="I5" s="9"/>
      <c r="J5" s="9"/>
      <c r="K5" s="9"/>
      <c r="L5" s="9"/>
    </row>
    <row r="6" spans="6:12" ht="12.75">
      <c r="F6" s="9" t="s">
        <v>33</v>
      </c>
      <c r="G6" s="9"/>
      <c r="H6" s="9"/>
      <c r="I6" s="9"/>
      <c r="J6" s="9"/>
      <c r="K6" s="9"/>
      <c r="L6" s="9"/>
    </row>
    <row r="10" spans="5:16" ht="12.75">
      <c r="E10" s="7" t="s">
        <v>0</v>
      </c>
      <c r="F10" s="32"/>
      <c r="G10" s="32"/>
      <c r="H10" s="32"/>
      <c r="I10" s="32"/>
      <c r="J10" s="32"/>
      <c r="K10" s="32"/>
      <c r="L10" s="32"/>
      <c r="M10" s="32"/>
      <c r="N10" s="8"/>
      <c r="O10" s="2"/>
      <c r="P10" s="2"/>
    </row>
    <row r="11" spans="5:16" ht="12.75">
      <c r="E11" s="2"/>
      <c r="F11" s="2"/>
      <c r="G11" s="7" t="s">
        <v>1</v>
      </c>
      <c r="H11" s="8"/>
      <c r="I11" s="2" t="s">
        <v>2</v>
      </c>
      <c r="J11" s="3" t="s">
        <v>3</v>
      </c>
      <c r="K11" s="5" t="s">
        <v>4</v>
      </c>
      <c r="L11" s="5"/>
      <c r="M11" s="5"/>
      <c r="N11" s="5"/>
      <c r="O11" s="5"/>
      <c r="P11" s="5"/>
    </row>
    <row r="12" spans="5:16" ht="12.75">
      <c r="E12" s="10" t="s">
        <v>41</v>
      </c>
      <c r="F12" s="11" t="s">
        <v>5</v>
      </c>
      <c r="G12" s="11">
        <v>96</v>
      </c>
      <c r="H12" s="12" t="s">
        <v>6</v>
      </c>
      <c r="I12" s="12">
        <v>760</v>
      </c>
      <c r="J12" s="13">
        <f aca="true" t="shared" si="0" ref="J12:J22">G12*I12</f>
        <v>72960</v>
      </c>
      <c r="K12" s="14" t="s">
        <v>7</v>
      </c>
      <c r="L12" s="14"/>
      <c r="M12" s="14"/>
      <c r="N12" s="14"/>
      <c r="O12" s="14"/>
      <c r="P12" s="14"/>
    </row>
    <row r="13" spans="5:16" ht="12.75">
      <c r="E13" s="10"/>
      <c r="F13" s="11" t="s">
        <v>8</v>
      </c>
      <c r="G13" s="11">
        <v>96</v>
      </c>
      <c r="H13" s="12" t="s">
        <v>6</v>
      </c>
      <c r="I13" s="12">
        <v>134</v>
      </c>
      <c r="J13" s="13">
        <f t="shared" si="0"/>
        <v>12864</v>
      </c>
      <c r="K13" s="14"/>
      <c r="L13" s="14"/>
      <c r="M13" s="14"/>
      <c r="N13" s="14"/>
      <c r="O13" s="14"/>
      <c r="P13" s="14"/>
    </row>
    <row r="14" spans="5:16" ht="12.75">
      <c r="E14" s="10"/>
      <c r="F14" s="11" t="s">
        <v>9</v>
      </c>
      <c r="G14" s="11">
        <v>96</v>
      </c>
      <c r="H14" s="12" t="s">
        <v>6</v>
      </c>
      <c r="I14" s="12">
        <v>37</v>
      </c>
      <c r="J14" s="13">
        <f t="shared" si="0"/>
        <v>3552</v>
      </c>
      <c r="K14" s="14"/>
      <c r="L14" s="14"/>
      <c r="M14" s="14"/>
      <c r="N14" s="14"/>
      <c r="O14" s="14"/>
      <c r="P14" s="14"/>
    </row>
    <row r="15" spans="5:16" ht="12.75">
      <c r="E15" s="10"/>
      <c r="F15" s="11" t="s">
        <v>10</v>
      </c>
      <c r="G15" s="11">
        <v>96</v>
      </c>
      <c r="H15" s="12" t="s">
        <v>6</v>
      </c>
      <c r="I15" s="12">
        <v>175</v>
      </c>
      <c r="J15" s="13">
        <f t="shared" si="0"/>
        <v>16800</v>
      </c>
      <c r="K15" s="14"/>
      <c r="L15" s="14"/>
      <c r="M15" s="14"/>
      <c r="N15" s="14"/>
      <c r="O15" s="14"/>
      <c r="P15" s="14"/>
    </row>
    <row r="16" spans="5:16" ht="12.75">
      <c r="E16" s="15" t="s">
        <v>40</v>
      </c>
      <c r="F16" s="16" t="s">
        <v>5</v>
      </c>
      <c r="G16" s="16">
        <f>3.5*84</f>
        <v>294</v>
      </c>
      <c r="H16" s="17" t="s">
        <v>6</v>
      </c>
      <c r="I16" s="17">
        <v>760</v>
      </c>
      <c r="J16" s="18">
        <f t="shared" si="0"/>
        <v>223440</v>
      </c>
      <c r="K16" s="14" t="s">
        <v>7</v>
      </c>
      <c r="L16" s="14"/>
      <c r="M16" s="14"/>
      <c r="N16" s="14"/>
      <c r="O16" s="14"/>
      <c r="P16" s="14"/>
    </row>
    <row r="17" spans="5:16" ht="12.75">
      <c r="E17" s="15"/>
      <c r="F17" s="16" t="s">
        <v>11</v>
      </c>
      <c r="G17" s="16">
        <v>40</v>
      </c>
      <c r="H17" s="17" t="s">
        <v>6</v>
      </c>
      <c r="I17" s="17">
        <v>350</v>
      </c>
      <c r="J17" s="18">
        <f t="shared" si="0"/>
        <v>14000</v>
      </c>
      <c r="K17" s="19"/>
      <c r="L17" s="19"/>
      <c r="M17" s="19"/>
      <c r="N17" s="19"/>
      <c r="O17" s="19"/>
      <c r="P17" s="19"/>
    </row>
    <row r="18" spans="5:16" ht="12.75">
      <c r="E18" s="15"/>
      <c r="F18" s="16" t="s">
        <v>10</v>
      </c>
      <c r="G18" s="16">
        <v>294</v>
      </c>
      <c r="H18" s="17" t="s">
        <v>6</v>
      </c>
      <c r="I18" s="17">
        <v>175</v>
      </c>
      <c r="J18" s="18">
        <f t="shared" si="0"/>
        <v>51450</v>
      </c>
      <c r="K18" s="19"/>
      <c r="L18" s="19"/>
      <c r="M18" s="19"/>
      <c r="N18" s="19"/>
      <c r="O18" s="19"/>
      <c r="P18" s="19"/>
    </row>
    <row r="19" spans="5:16" ht="12.75">
      <c r="E19" s="15"/>
      <c r="F19" s="16" t="s">
        <v>12</v>
      </c>
      <c r="G19" s="16">
        <v>22</v>
      </c>
      <c r="H19" s="17" t="s">
        <v>13</v>
      </c>
      <c r="I19" s="17">
        <v>2000</v>
      </c>
      <c r="J19" s="18">
        <f t="shared" si="0"/>
        <v>44000</v>
      </c>
      <c r="K19" s="19"/>
      <c r="L19" s="19"/>
      <c r="M19" s="19"/>
      <c r="N19" s="19"/>
      <c r="O19" s="19"/>
      <c r="P19" s="19"/>
    </row>
    <row r="20" spans="5:16" ht="12.75">
      <c r="E20" s="15"/>
      <c r="F20" s="16" t="s">
        <v>39</v>
      </c>
      <c r="G20" s="16">
        <v>120</v>
      </c>
      <c r="H20" s="17" t="s">
        <v>14</v>
      </c>
      <c r="I20" s="17">
        <v>120</v>
      </c>
      <c r="J20" s="18">
        <f t="shared" si="0"/>
        <v>14400</v>
      </c>
      <c r="K20" s="19" t="s">
        <v>42</v>
      </c>
      <c r="L20" s="19"/>
      <c r="M20" s="19"/>
      <c r="N20" s="19"/>
      <c r="O20" s="19"/>
      <c r="P20" s="19"/>
    </row>
    <row r="21" spans="5:16" ht="12.75">
      <c r="E21" s="15"/>
      <c r="F21" s="16" t="s">
        <v>15</v>
      </c>
      <c r="G21" s="16">
        <f>2.8/2*42</f>
        <v>58.8</v>
      </c>
      <c r="H21" s="17" t="s">
        <v>14</v>
      </c>
      <c r="I21" s="17">
        <v>120</v>
      </c>
      <c r="J21" s="18">
        <f t="shared" si="0"/>
        <v>7056</v>
      </c>
      <c r="K21" s="19" t="s">
        <v>43</v>
      </c>
      <c r="L21" s="19"/>
      <c r="M21" s="19"/>
      <c r="N21" s="19"/>
      <c r="O21" s="19"/>
      <c r="P21" s="19"/>
    </row>
    <row r="22" spans="5:16" ht="12.75">
      <c r="E22" s="20" t="s">
        <v>44</v>
      </c>
      <c r="F22" s="21" t="s">
        <v>16</v>
      </c>
      <c r="G22" s="21">
        <v>20</v>
      </c>
      <c r="H22" s="22" t="s">
        <v>14</v>
      </c>
      <c r="I22" s="22">
        <v>120</v>
      </c>
      <c r="J22" s="23">
        <f t="shared" si="0"/>
        <v>2400</v>
      </c>
      <c r="K22" s="24"/>
      <c r="L22" s="24"/>
      <c r="M22" s="24"/>
      <c r="N22" s="24"/>
      <c r="O22" s="24"/>
      <c r="P22" s="24"/>
    </row>
    <row r="23" spans="5:16" ht="12.75">
      <c r="E23" s="25"/>
      <c r="F23" s="21" t="s">
        <v>34</v>
      </c>
      <c r="G23" s="21"/>
      <c r="H23" s="22"/>
      <c r="I23" s="22"/>
      <c r="J23" s="23">
        <v>20000</v>
      </c>
      <c r="K23" s="24" t="s">
        <v>38</v>
      </c>
      <c r="L23" s="24"/>
      <c r="M23" s="24"/>
      <c r="N23" s="24"/>
      <c r="O23" s="24"/>
      <c r="P23" s="24"/>
    </row>
    <row r="24" spans="5:16" ht="12.75">
      <c r="E24" s="26"/>
      <c r="F24" s="21" t="s">
        <v>18</v>
      </c>
      <c r="G24" s="21">
        <f>22*8</f>
        <v>176</v>
      </c>
      <c r="H24" s="22" t="s">
        <v>13</v>
      </c>
      <c r="I24" s="22">
        <v>630</v>
      </c>
      <c r="J24" s="23">
        <f>G24*I24</f>
        <v>110880</v>
      </c>
      <c r="K24" s="24" t="s">
        <v>19</v>
      </c>
      <c r="L24" s="24"/>
      <c r="M24" s="24"/>
      <c r="N24" s="24"/>
      <c r="O24" s="24"/>
      <c r="P24" s="24"/>
    </row>
    <row r="25" spans="5:16" ht="12.75">
      <c r="E25" s="2"/>
      <c r="F25" s="2"/>
      <c r="G25" s="43" t="s">
        <v>20</v>
      </c>
      <c r="H25" s="43"/>
      <c r="I25" s="44"/>
      <c r="J25" s="45">
        <f>SUM(J12:J24)</f>
        <v>593802</v>
      </c>
      <c r="K25" s="5"/>
      <c r="L25" s="5"/>
      <c r="M25" s="5"/>
      <c r="N25" s="5"/>
      <c r="O25" s="5"/>
      <c r="P25" s="5"/>
    </row>
    <row r="26" spans="5:16" ht="12.75">
      <c r="E26" s="46" t="s">
        <v>21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5:16" ht="12.75">
      <c r="E27" s="28"/>
      <c r="F27" s="28" t="s">
        <v>22</v>
      </c>
      <c r="G27" s="28">
        <v>160</v>
      </c>
      <c r="H27" s="28" t="s">
        <v>14</v>
      </c>
      <c r="I27" s="28">
        <v>34</v>
      </c>
      <c r="J27" s="29">
        <f>G27*I27</f>
        <v>5440</v>
      </c>
      <c r="K27" s="27"/>
      <c r="L27" s="27"/>
      <c r="M27" s="27"/>
      <c r="N27" s="27"/>
      <c r="O27" s="27"/>
      <c r="P27" s="27"/>
    </row>
    <row r="28" spans="5:16" ht="12.75">
      <c r="E28" s="28"/>
      <c r="F28" s="28" t="s">
        <v>23</v>
      </c>
      <c r="G28" s="28">
        <v>60</v>
      </c>
      <c r="H28" s="28" t="s">
        <v>14</v>
      </c>
      <c r="I28" s="28">
        <v>120</v>
      </c>
      <c r="J28" s="29">
        <f>G28*I28</f>
        <v>7200</v>
      </c>
      <c r="K28" s="27" t="s">
        <v>42</v>
      </c>
      <c r="L28" s="27"/>
      <c r="M28" s="27"/>
      <c r="N28" s="27"/>
      <c r="O28" s="27"/>
      <c r="P28" s="27"/>
    </row>
    <row r="29" spans="5:16" ht="12.75">
      <c r="E29" s="28"/>
      <c r="F29" s="28" t="s">
        <v>17</v>
      </c>
      <c r="G29" s="28"/>
      <c r="H29" s="28"/>
      <c r="I29" s="28"/>
      <c r="J29" s="29">
        <v>20000</v>
      </c>
      <c r="K29" s="27" t="s">
        <v>38</v>
      </c>
      <c r="L29" s="27"/>
      <c r="M29" s="27"/>
      <c r="N29" s="27"/>
      <c r="O29" s="27"/>
      <c r="P29" s="27"/>
    </row>
    <row r="30" spans="5:16" ht="12.75">
      <c r="E30" s="28"/>
      <c r="F30" s="28" t="s">
        <v>18</v>
      </c>
      <c r="G30" s="28">
        <v>26</v>
      </c>
      <c r="H30" s="28" t="s">
        <v>13</v>
      </c>
      <c r="I30" s="28">
        <v>630</v>
      </c>
      <c r="J30" s="29">
        <f>G30*I30</f>
        <v>16380</v>
      </c>
      <c r="K30" s="27" t="s">
        <v>19</v>
      </c>
      <c r="L30" s="27"/>
      <c r="M30" s="27"/>
      <c r="N30" s="27"/>
      <c r="O30" s="27"/>
      <c r="P30" s="27"/>
    </row>
    <row r="31" spans="5:16" ht="12.75">
      <c r="E31" s="2"/>
      <c r="F31" s="2"/>
      <c r="G31" s="2"/>
      <c r="H31" s="28" t="s">
        <v>20</v>
      </c>
      <c r="I31" s="28"/>
      <c r="J31" s="42">
        <f>SUM(J27:J30)</f>
        <v>49020</v>
      </c>
      <c r="K31" s="6"/>
      <c r="L31" s="5"/>
      <c r="M31" s="5"/>
      <c r="N31" s="5"/>
      <c r="O31" s="5"/>
      <c r="P31" s="5"/>
    </row>
    <row r="32" spans="5:16" ht="12.75">
      <c r="E32" s="39" t="s">
        <v>45</v>
      </c>
      <c r="F32" s="49"/>
      <c r="G32" s="49"/>
      <c r="H32" s="49"/>
      <c r="I32" s="49"/>
      <c r="J32" s="49"/>
      <c r="K32" s="49"/>
      <c r="L32" s="49"/>
      <c r="M32" s="49"/>
      <c r="N32" s="40"/>
      <c r="O32" s="1"/>
      <c r="P32" s="1"/>
    </row>
    <row r="33" spans="5:16" ht="55.5" customHeight="1">
      <c r="E33" s="33"/>
      <c r="F33" s="34" t="s">
        <v>24</v>
      </c>
      <c r="G33" s="34"/>
      <c r="H33" s="34"/>
      <c r="I33" s="34"/>
      <c r="J33" s="35">
        <v>200000</v>
      </c>
      <c r="K33" s="36" t="s">
        <v>37</v>
      </c>
      <c r="L33" s="36"/>
      <c r="M33" s="36"/>
      <c r="N33" s="36"/>
      <c r="O33" s="36"/>
      <c r="P33" s="36"/>
    </row>
    <row r="34" spans="5:16" ht="12.75">
      <c r="E34" s="33"/>
      <c r="F34" s="34" t="s">
        <v>25</v>
      </c>
      <c r="G34" s="34"/>
      <c r="H34" s="34"/>
      <c r="I34" s="34"/>
      <c r="J34" s="37">
        <v>30000</v>
      </c>
      <c r="K34" s="38" t="s">
        <v>26</v>
      </c>
      <c r="L34" s="38"/>
      <c r="M34" s="38"/>
      <c r="N34" s="38"/>
      <c r="O34" s="38"/>
      <c r="P34" s="38"/>
    </row>
    <row r="35" spans="5:16" ht="12.75">
      <c r="E35" s="33"/>
      <c r="F35" s="34" t="s">
        <v>27</v>
      </c>
      <c r="G35" s="34"/>
      <c r="H35" s="34"/>
      <c r="I35" s="34"/>
      <c r="J35" s="37">
        <v>10000</v>
      </c>
      <c r="K35" s="38" t="s">
        <v>35</v>
      </c>
      <c r="L35" s="38"/>
      <c r="M35" s="38"/>
      <c r="N35" s="38"/>
      <c r="O35" s="38"/>
      <c r="P35" s="38"/>
    </row>
    <row r="36" spans="5:16" ht="12.75">
      <c r="E36" s="33"/>
      <c r="F36" s="34" t="s">
        <v>28</v>
      </c>
      <c r="G36" s="34"/>
      <c r="H36" s="34"/>
      <c r="I36" s="34"/>
      <c r="J36" s="37">
        <v>15000</v>
      </c>
      <c r="K36" s="38" t="s">
        <v>36</v>
      </c>
      <c r="L36" s="38"/>
      <c r="M36" s="38"/>
      <c r="N36" s="38"/>
      <c r="O36" s="38"/>
      <c r="P36" s="38"/>
    </row>
    <row r="37" spans="5:16" ht="12.75">
      <c r="E37" s="33"/>
      <c r="F37" s="33" t="s">
        <v>29</v>
      </c>
      <c r="G37" s="33"/>
      <c r="H37" s="33"/>
      <c r="I37" s="33"/>
      <c r="J37" s="37">
        <v>6850</v>
      </c>
      <c r="K37" s="38" t="s">
        <v>30</v>
      </c>
      <c r="L37" s="38"/>
      <c r="M37" s="38"/>
      <c r="N37" s="38"/>
      <c r="O37" s="38"/>
      <c r="P37" s="38"/>
    </row>
    <row r="38" spans="5:16" ht="12.75">
      <c r="E38" s="33"/>
      <c r="F38" s="33"/>
      <c r="G38" s="33"/>
      <c r="H38" s="33"/>
      <c r="I38" s="33"/>
      <c r="J38" s="37"/>
      <c r="K38" s="38"/>
      <c r="L38" s="38"/>
      <c r="M38" s="38"/>
      <c r="N38" s="38"/>
      <c r="O38" s="38"/>
      <c r="P38" s="38"/>
    </row>
    <row r="39" spans="5:16" ht="12.75">
      <c r="E39" s="2"/>
      <c r="F39" s="2"/>
      <c r="G39" s="2"/>
      <c r="H39" s="39" t="s">
        <v>20</v>
      </c>
      <c r="I39" s="40"/>
      <c r="J39" s="41">
        <f>SUM(J33:J38)</f>
        <v>261850</v>
      </c>
      <c r="K39" s="6"/>
      <c r="L39" s="5"/>
      <c r="M39" s="5"/>
      <c r="N39" s="5"/>
      <c r="O39" s="5"/>
      <c r="P39" s="5"/>
    </row>
    <row r="40" spans="7:12" ht="12.75">
      <c r="G40" s="30" t="s">
        <v>31</v>
      </c>
      <c r="H40" s="30"/>
      <c r="I40" s="30"/>
      <c r="J40" s="31">
        <f>SUM(J39,J31,J25)</f>
        <v>904672</v>
      </c>
      <c r="L40" s="4"/>
    </row>
  </sheetData>
  <sheetProtection password="CF66" sheet="1" objects="1" scenarios="1" selectLockedCells="1" selectUnlockedCells="1"/>
  <mergeCells count="37">
    <mergeCell ref="F4:L5"/>
    <mergeCell ref="F6:L6"/>
    <mergeCell ref="G11:H11"/>
    <mergeCell ref="E22:E24"/>
    <mergeCell ref="E10:N10"/>
    <mergeCell ref="G40:I40"/>
    <mergeCell ref="G25:I25"/>
    <mergeCell ref="H39:I39"/>
    <mergeCell ref="E32:N32"/>
    <mergeCell ref="E26:P26"/>
    <mergeCell ref="K11:P11"/>
    <mergeCell ref="K12:P12"/>
    <mergeCell ref="K13:P13"/>
    <mergeCell ref="K14:P14"/>
    <mergeCell ref="K15:P15"/>
    <mergeCell ref="K16:P16"/>
    <mergeCell ref="K17:P17"/>
    <mergeCell ref="K18:P18"/>
    <mergeCell ref="K19:P19"/>
    <mergeCell ref="K20:P20"/>
    <mergeCell ref="K21:P21"/>
    <mergeCell ref="K22:P22"/>
    <mergeCell ref="K23:P23"/>
    <mergeCell ref="K24:P24"/>
    <mergeCell ref="K25:P25"/>
    <mergeCell ref="K27:P27"/>
    <mergeCell ref="K28:P28"/>
    <mergeCell ref="K29:P29"/>
    <mergeCell ref="K30:P30"/>
    <mergeCell ref="K31:P31"/>
    <mergeCell ref="K33:P33"/>
    <mergeCell ref="K34:P34"/>
    <mergeCell ref="K35:P35"/>
    <mergeCell ref="K36:P36"/>
    <mergeCell ref="K37:P37"/>
    <mergeCell ref="K38:P38"/>
    <mergeCell ref="K39:P39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moulyc2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Serov P A</dc:creator>
  <cp:keywords/>
  <dc:description/>
  <cp:lastModifiedBy>Serov Peter</cp:lastModifiedBy>
  <cp:lastPrinted>2010-11-02T14:14:44Z</cp:lastPrinted>
  <dcterms:created xsi:type="dcterms:W3CDTF">2010-11-01T03:40:18Z</dcterms:created>
  <dcterms:modified xsi:type="dcterms:W3CDTF">2010-11-02T14:15:20Z</dcterms:modified>
  <cp:category/>
  <cp:version/>
  <cp:contentType/>
  <cp:contentStatus/>
</cp:coreProperties>
</file>